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620" activeTab="1"/>
  </bookViews>
  <sheets>
    <sheet name="Page de garde" sheetId="2" r:id="rId1"/>
    <sheet name="DPGF" sheetId="1" r:id="rId2"/>
    <sheet name="Echéancier de facturation"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 l="1"/>
  <c r="C12" i="1"/>
  <c r="D58" i="4" l="1"/>
  <c r="D46" i="4"/>
  <c r="D50" i="4" s="1"/>
  <c r="C43" i="4"/>
  <c r="D3" i="4"/>
  <c r="D63" i="4" l="1"/>
  <c r="D61" i="4"/>
  <c r="D55" i="4"/>
  <c r="D52" i="4"/>
  <c r="D53" i="4"/>
  <c r="D49" i="4"/>
  <c r="D51" i="4"/>
  <c r="D66" i="4"/>
  <c r="D65" i="4"/>
  <c r="D62" i="4"/>
  <c r="D64" i="4"/>
  <c r="D67" i="4"/>
  <c r="D54" i="4"/>
  <c r="D42" i="4"/>
  <c r="D34" i="4"/>
  <c r="D18" i="4"/>
  <c r="D38" i="4"/>
  <c r="D26" i="4"/>
  <c r="D10" i="4"/>
  <c r="D37" i="4"/>
  <c r="D22" i="4"/>
  <c r="D41" i="4"/>
  <c r="D30" i="4"/>
  <c r="D14" i="4"/>
  <c r="D7" i="4"/>
  <c r="D40" i="4"/>
  <c r="D36" i="4"/>
  <c r="D32" i="4"/>
  <c r="D28" i="4"/>
  <c r="D24" i="4"/>
  <c r="D20" i="4"/>
  <c r="D16" i="4"/>
  <c r="D12" i="4"/>
  <c r="D8" i="4"/>
  <c r="D33" i="4"/>
  <c r="D29" i="4"/>
  <c r="D25" i="4"/>
  <c r="D21" i="4"/>
  <c r="D17" i="4"/>
  <c r="D13" i="4"/>
  <c r="D9" i="4"/>
  <c r="D43" i="4"/>
  <c r="D39" i="4"/>
  <c r="D35" i="4"/>
  <c r="D31" i="4"/>
  <c r="D27" i="4"/>
  <c r="D23" i="4"/>
  <c r="D19" i="4"/>
  <c r="D15" i="4"/>
  <c r="D11" i="4"/>
  <c r="C29" i="1"/>
  <c r="C10" i="1"/>
  <c r="E11" i="1"/>
  <c r="E13" i="1"/>
  <c r="E15" i="1"/>
  <c r="E16" i="1"/>
  <c r="E17" i="1"/>
  <c r="E18" i="1"/>
  <c r="E19" i="1"/>
  <c r="E9" i="1"/>
  <c r="D68" i="4" l="1"/>
  <c r="D44" i="4"/>
  <c r="D56" i="4"/>
  <c r="C27" i="1"/>
  <c r="E10" i="1" l="1"/>
  <c r="C25" i="1"/>
  <c r="C31" i="1" s="1"/>
  <c r="E14" i="1"/>
  <c r="E12" i="1"/>
</calcChain>
</file>

<file path=xl/sharedStrings.xml><?xml version="1.0" encoding="utf-8"?>
<sst xmlns="http://schemas.openxmlformats.org/spreadsheetml/2006/main" count="53" uniqueCount="51">
  <si>
    <t>Identification du candidat</t>
  </si>
  <si>
    <t>Le ../../….</t>
  </si>
  <si>
    <t>À ………….</t>
  </si>
  <si>
    <t>Signature :</t>
  </si>
  <si>
    <t>Le présent document constitue le cadre de réponse financier pour le marché. 
Le candidat devra répondre à l'ensemble des lignes de la pièce financière sous peine de voir son offre entachée d'irrégularité pour incomplétude. En cas d'incomplétude du document, le pouvoir adjudicateur considérera l'offre comme irrégulière. 
De plus, toute modification du présent cadre de réponse entrainera également l'irrégularité de l'offre.
Les prix devront être exprimés en euros (€) et sont réputés contenir l'ensemble des charges associées tel qu'indiqué dans les pièces de marché. Aucun complément de prix ne pourra être demandé en surplus.
Les prix sont intangibles pour la durée du marché à l'exception de la mise en œuvre de la clause de variation de prix tel que prévu au CCAP.</t>
  </si>
  <si>
    <t>Affaire 25TE0002 : Location d'une chambre froide modulaire</t>
  </si>
  <si>
    <t>Cette annexe est à compléter impérativement par le candidat sous peine de rejet de l'offre. Elle ne doit pas faire l'objet de modification.</t>
  </si>
  <si>
    <t>Intitulé</t>
  </si>
  <si>
    <t>TVA</t>
  </si>
  <si>
    <t>Affaire n°25TE0002 - Location d'une chambre froide modulaire</t>
  </si>
  <si>
    <t>Prix forfaitaire (HT)</t>
  </si>
  <si>
    <t>Description</t>
  </si>
  <si>
    <t>Décomposition du Prix Global Forfaitaire</t>
  </si>
  <si>
    <t>TRANCHE FERME</t>
  </si>
  <si>
    <t>TRANCHE OPTIONNELLE 2</t>
  </si>
  <si>
    <t>Livraison de la chambre froide sur le site et installation complète de celle-ci (montage, raccordements, tests et mise en service).</t>
  </si>
  <si>
    <t>TRANCHE OPTIONNELLE 1</t>
  </si>
  <si>
    <t>Merci de saisir exclusivement dans les cases bleutées des caractères alphanumétiques, aucun caractère spécial.</t>
  </si>
  <si>
    <t>Transport et mise en service</t>
  </si>
  <si>
    <t>Chambre froide temporaire permettant d'assurer la continuité du refroidissement pendant l'installation de la nouvelle chambre froide</t>
  </si>
  <si>
    <t>Retrait de la chambre froide temporaire (y compris transport)</t>
  </si>
  <si>
    <t>Démontage et retrait de la chambre froide à la fin de la location (y compris le transport)</t>
  </si>
  <si>
    <t>Transport, installation et mise en service de la chambre froide</t>
  </si>
  <si>
    <t>Retrait de la chambre froide</t>
  </si>
  <si>
    <t>Prix (TTC)</t>
  </si>
  <si>
    <r>
      <t>Forfait</t>
    </r>
    <r>
      <rPr>
        <b/>
        <sz val="11"/>
        <color theme="1"/>
        <rFont val="Calibri"/>
        <family val="2"/>
        <scheme val="minor"/>
      </rPr>
      <t xml:space="preserve"> journalier</t>
    </r>
    <r>
      <rPr>
        <sz val="11"/>
        <color theme="1"/>
        <rFont val="Calibri"/>
        <family val="2"/>
        <scheme val="minor"/>
      </rPr>
      <t xml:space="preserve"> de location (maximum 4 jours)</t>
    </r>
  </si>
  <si>
    <t>Nombre de jours dans la Tranche Ferme</t>
  </si>
  <si>
    <t>Nombre de jours dans la Tranche Optionnelle 1</t>
  </si>
  <si>
    <t>Nombre de jours dans la Tranche Optionnelle 2</t>
  </si>
  <si>
    <r>
      <t xml:space="preserve">Location de la chambre froide pendant la période de la tranche ferme (incluant la maintenance préventive ainsi que les dépannages et réparations) - </t>
    </r>
    <r>
      <rPr>
        <b/>
        <sz val="11"/>
        <color theme="1"/>
        <rFont val="Calibri"/>
        <family val="2"/>
        <scheme val="minor"/>
      </rPr>
      <t>Forfait journalier</t>
    </r>
  </si>
  <si>
    <r>
      <t xml:space="preserve">Location de la chambre froide pendant la période de la tranche optionnelle 1 (incluant la maintenance préventive ainsi que les dépannages et réparations) - </t>
    </r>
    <r>
      <rPr>
        <b/>
        <sz val="11"/>
        <color theme="1"/>
        <rFont val="Calibri"/>
        <family val="2"/>
        <scheme val="minor"/>
      </rPr>
      <t>Forfait journalier</t>
    </r>
  </si>
  <si>
    <r>
      <t xml:space="preserve">Location de la chambre froide pendant la période de la tranche optionnelle 2 (incluant la maintenance préventive ainsi que les dépannages et réparations) - </t>
    </r>
    <r>
      <rPr>
        <b/>
        <sz val="11"/>
        <color theme="1"/>
        <rFont val="Calibri"/>
        <family val="2"/>
        <scheme val="minor"/>
      </rPr>
      <t>Forfait journalier</t>
    </r>
  </si>
  <si>
    <t>Forfait toutes tranches comprises</t>
  </si>
  <si>
    <t>Total général</t>
  </si>
  <si>
    <t>Forfait transport, installation, mise en service et retrait</t>
  </si>
  <si>
    <t>Forfait solution temporaire</t>
  </si>
  <si>
    <t>Mois</t>
  </si>
  <si>
    <t>Nombre de jours</t>
  </si>
  <si>
    <t>Forfait mensuel</t>
  </si>
  <si>
    <t>Tranche ferme</t>
  </si>
  <si>
    <t>Tranche optionnelle 1</t>
  </si>
  <si>
    <t>Tranche optionnelle 2</t>
  </si>
  <si>
    <t>Total</t>
  </si>
  <si>
    <r>
      <t xml:space="preserve">Soit un forfait de location du </t>
    </r>
    <r>
      <rPr>
        <b/>
        <sz val="11"/>
        <color theme="1"/>
        <rFont val="Calibri"/>
        <family val="2"/>
        <scheme val="minor"/>
      </rPr>
      <t>28/11/2025</t>
    </r>
    <r>
      <rPr>
        <sz val="11"/>
        <color theme="1"/>
        <rFont val="Calibri"/>
        <family val="2"/>
        <scheme val="minor"/>
      </rPr>
      <t xml:space="preserve"> au </t>
    </r>
    <r>
      <rPr>
        <b/>
        <sz val="11"/>
        <color theme="1"/>
        <rFont val="Calibri"/>
        <family val="2"/>
        <scheme val="minor"/>
      </rPr>
      <t xml:space="preserve">27/11/2028 inclus </t>
    </r>
    <r>
      <rPr>
        <sz val="11"/>
        <color theme="1"/>
        <rFont val="Calibri"/>
        <family val="2"/>
        <scheme val="minor"/>
      </rPr>
      <t>de :</t>
    </r>
  </si>
  <si>
    <r>
      <t xml:space="preserve">Soit un forfait de location du </t>
    </r>
    <r>
      <rPr>
        <b/>
        <sz val="11"/>
        <color theme="1"/>
        <rFont val="Calibri"/>
        <family val="2"/>
        <scheme val="minor"/>
      </rPr>
      <t>28/11/2028</t>
    </r>
    <r>
      <rPr>
        <sz val="11"/>
        <color theme="1"/>
        <rFont val="Calibri"/>
        <family val="2"/>
        <scheme val="minor"/>
      </rPr>
      <t xml:space="preserve"> au </t>
    </r>
    <r>
      <rPr>
        <b/>
        <sz val="11"/>
        <color theme="1"/>
        <rFont val="Calibri"/>
        <family val="2"/>
        <scheme val="minor"/>
      </rPr>
      <t>27/05/2029 inclus</t>
    </r>
    <r>
      <rPr>
        <sz val="11"/>
        <color theme="1"/>
        <rFont val="Calibri"/>
        <family val="2"/>
        <scheme val="minor"/>
      </rPr>
      <t xml:space="preserve"> de :</t>
    </r>
  </si>
  <si>
    <r>
      <t xml:space="preserve">Soit un forfait de location du </t>
    </r>
    <r>
      <rPr>
        <b/>
        <sz val="11"/>
        <color theme="1"/>
        <rFont val="Calibri"/>
        <family val="2"/>
        <scheme val="minor"/>
      </rPr>
      <t>28/05/2029</t>
    </r>
    <r>
      <rPr>
        <sz val="11"/>
        <color theme="1"/>
        <rFont val="Calibri"/>
        <family val="2"/>
        <scheme val="minor"/>
      </rPr>
      <t xml:space="preserve"> au </t>
    </r>
    <r>
      <rPr>
        <b/>
        <sz val="11"/>
        <color theme="1"/>
        <rFont val="Calibri"/>
        <family val="2"/>
        <scheme val="minor"/>
      </rPr>
      <t xml:space="preserve">27/11/2029 inclus </t>
    </r>
    <r>
      <rPr>
        <sz val="11"/>
        <color theme="1"/>
        <rFont val="Calibri"/>
        <family val="2"/>
        <scheme val="minor"/>
      </rPr>
      <t>de :</t>
    </r>
  </si>
  <si>
    <t>Tarif journalier Tranche Ferme</t>
  </si>
  <si>
    <t>Tarif journalier Tranche Optionnelle 2</t>
  </si>
  <si>
    <t>Tarif journalier Tranche Optionnelle 1</t>
  </si>
  <si>
    <t xml:space="preserve"> </t>
  </si>
  <si>
    <t>Ce document Excel comporte un onglet "Echéancier de facturation" établi à partir du tarif journalier que le candidat indique dans la Décomposition du Prix Global et Forfaitaire (DPGF). Afin de faciliter la facturation et d’assurer une transparence totale, ce fichier détaille, pour chaque mois concerné par la location, le nombre de jours et le forfait mensuel correspondant, calculé en multipliant le tarif journalier par le nombre de jours du mois. L’objectif est de garantir une compréhension commune entre les parties prenantes sur les modalités de paiement.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</si>
</sst>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40C]mmmm\-yy;@"/>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2"/>
      <name val="Calibri"/>
      <family val="2"/>
    </font>
    <font>
      <b/>
      <sz val="12"/>
      <name val="Arial"/>
      <family val="2"/>
    </font>
    <font>
      <b/>
      <sz val="15"/>
      <name val="Arial"/>
      <family val="2"/>
    </font>
    <font>
      <sz val="10"/>
      <color theme="1"/>
      <name val="Calibri"/>
      <family val="2"/>
      <scheme val="minor"/>
    </font>
    <font>
      <b/>
      <sz val="18"/>
      <color theme="1"/>
      <name val="Calibri"/>
      <family val="2"/>
      <scheme val="minor"/>
    </font>
    <font>
      <b/>
      <sz val="14"/>
      <color theme="1"/>
      <name val="Calibri"/>
      <family val="2"/>
      <scheme val="minor"/>
    </font>
    <font>
      <b/>
      <sz val="11"/>
      <color rgb="FFC00000"/>
      <name val="Calibri"/>
      <family val="2"/>
      <scheme val="minor"/>
    </font>
  </fonts>
  <fills count="7">
    <fill>
      <patternFill patternType="none"/>
    </fill>
    <fill>
      <patternFill patternType="gray125"/>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5" tint="0.79998168889431442"/>
        <bgColor indexed="64"/>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3" fillId="0" borderId="0"/>
  </cellStyleXfs>
  <cellXfs count="76">
    <xf numFmtId="0" fontId="0" fillId="0" borderId="0" xfId="0"/>
    <xf numFmtId="49" fontId="7" fillId="0" borderId="0" xfId="3" applyNumberFormat="1" applyFont="1" applyAlignment="1">
      <alignment vertical="center" wrapText="1"/>
    </xf>
    <xf numFmtId="49" fontId="7" fillId="0" borderId="0" xfId="3" applyNumberFormat="1" applyFont="1" applyAlignment="1" applyProtection="1">
      <alignment vertical="center" wrapText="1"/>
      <protection locked="0"/>
    </xf>
    <xf numFmtId="49" fontId="7" fillId="0" borderId="0" xfId="3" applyNumberFormat="1" applyFont="1" applyAlignment="1">
      <alignment vertical="top" wrapText="1"/>
    </xf>
    <xf numFmtId="0" fontId="0" fillId="0" borderId="0" xfId="0" applyBorder="1"/>
    <xf numFmtId="0" fontId="0" fillId="0" borderId="0" xfId="0" applyBorder="1" applyAlignment="1">
      <alignment horizontal="center"/>
    </xf>
    <xf numFmtId="0" fontId="0" fillId="0" borderId="0" xfId="0" applyBorder="1" applyAlignment="1">
      <alignment wrapText="1"/>
    </xf>
    <xf numFmtId="0" fontId="2" fillId="2" borderId="10" xfId="0" applyFont="1" applyFill="1" applyBorder="1" applyAlignment="1">
      <alignment horizontal="center" vertical="center"/>
    </xf>
    <xf numFmtId="14" fontId="0" fillId="0" borderId="0" xfId="0" applyNumberFormat="1"/>
    <xf numFmtId="0" fontId="2" fillId="2" borderId="8" xfId="0" applyFont="1" applyFill="1" applyBorder="1" applyAlignment="1">
      <alignment horizontal="center" vertical="center"/>
    </xf>
    <xf numFmtId="44" fontId="0" fillId="0" borderId="11" xfId="1" applyFont="1" applyFill="1" applyBorder="1" applyAlignment="1">
      <alignment horizontal="center" vertical="center"/>
    </xf>
    <xf numFmtId="9" fontId="0" fillId="3" borderId="1" xfId="2" applyFont="1" applyFill="1" applyBorder="1" applyAlignment="1" applyProtection="1">
      <alignment horizontal="center" vertical="center"/>
      <protection locked="0"/>
    </xf>
    <xf numFmtId="9" fontId="0" fillId="3" borderId="3" xfId="2" applyFont="1" applyFill="1" applyBorder="1" applyAlignment="1" applyProtection="1">
      <alignment horizontal="center" vertical="center"/>
      <protection locked="0"/>
    </xf>
    <xf numFmtId="9" fontId="0" fillId="3" borderId="14" xfId="2" applyFont="1" applyFill="1" applyBorder="1" applyAlignment="1" applyProtection="1">
      <alignment horizontal="center" vertical="center"/>
      <protection locked="0"/>
    </xf>
    <xf numFmtId="0" fontId="0" fillId="0" borderId="12" xfId="0" applyFill="1" applyBorder="1" applyAlignment="1">
      <alignment horizontal="center" vertical="center"/>
    </xf>
    <xf numFmtId="0" fontId="2" fillId="2" borderId="9" xfId="0" applyFont="1" applyFill="1" applyBorder="1" applyAlignment="1">
      <alignment horizontal="center" vertical="center"/>
    </xf>
    <xf numFmtId="44" fontId="0" fillId="3" borderId="18" xfId="1" applyFont="1" applyFill="1" applyBorder="1" applyAlignment="1" applyProtection="1">
      <alignment horizontal="center" vertical="center"/>
      <protection locked="0"/>
    </xf>
    <xf numFmtId="44" fontId="0" fillId="3" borderId="19" xfId="1" applyFont="1" applyFill="1" applyBorder="1" applyAlignment="1" applyProtection="1">
      <alignment horizontal="center" vertical="center"/>
      <protection locked="0"/>
    </xf>
    <xf numFmtId="0" fontId="0" fillId="0" borderId="11" xfId="0" applyFill="1" applyBorder="1" applyAlignment="1">
      <alignment vertical="center" wrapText="1"/>
    </xf>
    <xf numFmtId="0" fontId="0" fillId="0" borderId="12" xfId="0" applyFill="1" applyBorder="1" applyAlignment="1">
      <alignment vertical="center" wrapText="1"/>
    </xf>
    <xf numFmtId="0" fontId="0" fillId="0" borderId="13" xfId="0" applyFill="1" applyBorder="1" applyAlignment="1">
      <alignment vertical="center" wrapText="1"/>
    </xf>
    <xf numFmtId="0" fontId="0" fillId="0" borderId="12" xfId="0" applyFill="1" applyBorder="1" applyAlignment="1">
      <alignment horizontal="center" vertical="center" wrapText="1"/>
    </xf>
    <xf numFmtId="44" fontId="0" fillId="3" borderId="12" xfId="1" applyFont="1" applyFill="1" applyBorder="1" applyAlignment="1" applyProtection="1">
      <alignment horizontal="center" vertical="center"/>
      <protection locked="0"/>
    </xf>
    <xf numFmtId="0" fontId="2" fillId="0" borderId="10" xfId="0" applyFont="1" applyBorder="1"/>
    <xf numFmtId="0" fontId="2" fillId="2" borderId="10" xfId="0" applyFont="1" applyFill="1" applyBorder="1" applyAlignment="1">
      <alignment horizontal="right" vertical="center"/>
    </xf>
    <xf numFmtId="0" fontId="0" fillId="0" borderId="12" xfId="0" applyFont="1" applyFill="1" applyBorder="1" applyAlignment="1">
      <alignment vertical="center" wrapText="1"/>
    </xf>
    <xf numFmtId="0" fontId="2" fillId="4" borderId="10" xfId="0" applyFont="1" applyFill="1" applyBorder="1" applyAlignment="1">
      <alignment horizontal="right" vertical="center" wrapText="1"/>
    </xf>
    <xf numFmtId="44" fontId="2" fillId="0" borderId="10" xfId="1" applyFont="1" applyBorder="1"/>
    <xf numFmtId="0" fontId="0" fillId="0" borderId="20" xfId="0" applyBorder="1"/>
    <xf numFmtId="44" fontId="0" fillId="0" borderId="0" xfId="0" applyNumberFormat="1"/>
    <xf numFmtId="44" fontId="0" fillId="0" borderId="12" xfId="1" applyFont="1" applyFill="1" applyBorder="1" applyAlignment="1" applyProtection="1">
      <alignment horizontal="center" vertical="center"/>
      <protection locked="0"/>
    </xf>
    <xf numFmtId="44" fontId="0" fillId="0" borderId="12" xfId="1" applyNumberFormat="1" applyFont="1" applyFill="1" applyBorder="1" applyAlignment="1" applyProtection="1">
      <alignment horizontal="center" vertical="center"/>
      <protection locked="0"/>
    </xf>
    <xf numFmtId="0" fontId="0" fillId="0" borderId="11" xfId="0" applyFill="1" applyBorder="1" applyAlignment="1">
      <alignment horizontal="right" vertical="center" wrapText="1"/>
    </xf>
    <xf numFmtId="0" fontId="0" fillId="0" borderId="20" xfId="0" applyBorder="1" applyAlignment="1">
      <alignment horizontal="center"/>
    </xf>
    <xf numFmtId="164" fontId="0" fillId="0" borderId="20" xfId="0" applyNumberFormat="1" applyBorder="1"/>
    <xf numFmtId="44" fontId="0" fillId="0" borderId="20" xfId="1" applyFont="1" applyBorder="1"/>
    <xf numFmtId="17" fontId="0" fillId="0" borderId="20" xfId="0" applyNumberFormat="1" applyBorder="1"/>
    <xf numFmtId="44" fontId="0" fillId="0" borderId="20" xfId="0" applyNumberFormat="1" applyBorder="1"/>
    <xf numFmtId="0" fontId="0" fillId="0" borderId="20" xfId="0" applyFill="1" applyBorder="1" applyAlignment="1">
      <alignment horizontal="right"/>
    </xf>
    <xf numFmtId="0" fontId="0" fillId="0" borderId="20" xfId="0" applyBorder="1" applyAlignment="1">
      <alignment horizontal="right"/>
    </xf>
    <xf numFmtId="49" fontId="7" fillId="0" borderId="5" xfId="3" applyNumberFormat="1" applyFont="1" applyBorder="1" applyAlignment="1" applyProtection="1">
      <alignment horizontal="center" vertical="center" wrapText="1"/>
      <protection locked="0"/>
    </xf>
    <xf numFmtId="49" fontId="7" fillId="0" borderId="6" xfId="3" applyNumberFormat="1" applyFont="1" applyBorder="1" applyAlignment="1" applyProtection="1">
      <alignment horizontal="center" vertical="center" wrapText="1"/>
      <protection locked="0"/>
    </xf>
    <xf numFmtId="0" fontId="1" fillId="0" borderId="1" xfId="3" applyBorder="1" applyAlignment="1">
      <alignment horizontal="center"/>
    </xf>
    <xf numFmtId="0" fontId="4" fillId="2" borderId="2" xfId="4" applyFont="1" applyFill="1" applyBorder="1" applyAlignment="1">
      <alignment horizontal="center" vertical="center" wrapText="1"/>
    </xf>
    <xf numFmtId="0" fontId="4" fillId="2" borderId="3" xfId="4" applyFont="1" applyFill="1" applyBorder="1" applyAlignment="1">
      <alignment horizontal="center" vertical="center" wrapText="1"/>
    </xf>
    <xf numFmtId="0" fontId="4" fillId="2" borderId="4" xfId="4" applyFont="1" applyFill="1" applyBorder="1" applyAlignment="1">
      <alignment horizontal="center" vertical="center" wrapText="1"/>
    </xf>
    <xf numFmtId="49" fontId="0" fillId="0" borderId="2" xfId="3" applyNumberFormat="1" applyFont="1" applyBorder="1" applyAlignment="1">
      <alignment horizontal="center" vertical="top" wrapText="1"/>
    </xf>
    <xf numFmtId="49" fontId="1" fillId="0" borderId="3" xfId="3" applyNumberFormat="1" applyFont="1" applyBorder="1" applyAlignment="1">
      <alignment horizontal="center" vertical="top" wrapText="1"/>
    </xf>
    <xf numFmtId="49" fontId="1" fillId="0" borderId="4" xfId="3" applyNumberFormat="1" applyFont="1" applyBorder="1" applyAlignment="1">
      <alignment horizontal="center" vertical="top"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3" xfId="0" applyFill="1" applyBorder="1" applyAlignment="1">
      <alignment horizontal="center" vertical="center" wrapText="1"/>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9" fillId="2" borderId="0" xfId="0" applyFont="1" applyFill="1" applyBorder="1" applyAlignment="1">
      <alignment horizontal="center" vertical="center"/>
    </xf>
    <xf numFmtId="0" fontId="0" fillId="0" borderId="0" xfId="0" applyBorder="1" applyAlignment="1">
      <alignment horizontal="center"/>
    </xf>
    <xf numFmtId="0" fontId="0" fillId="3" borderId="0" xfId="0" applyFill="1" applyBorder="1" applyAlignment="1">
      <alignment horizontal="center"/>
    </xf>
    <xf numFmtId="0" fontId="0" fillId="0" borderId="15" xfId="0" applyFill="1" applyBorder="1" applyAlignment="1">
      <alignment horizontal="center" vertical="center"/>
    </xf>
    <xf numFmtId="0" fontId="0" fillId="0" borderId="11" xfId="0" applyFill="1" applyBorder="1" applyAlignment="1">
      <alignment horizontal="center" vertical="center"/>
    </xf>
    <xf numFmtId="0" fontId="0" fillId="0" borderId="16" xfId="0" applyFill="1" applyBorder="1" applyAlignment="1">
      <alignment horizontal="center" vertical="center"/>
    </xf>
    <xf numFmtId="164" fontId="0" fillId="0" borderId="2" xfId="0" applyNumberFormat="1" applyBorder="1" applyAlignment="1">
      <alignment horizontal="right"/>
    </xf>
    <xf numFmtId="164" fontId="0" fillId="0" borderId="4" xfId="0" applyNumberFormat="1" applyBorder="1" applyAlignment="1">
      <alignment horizontal="right"/>
    </xf>
    <xf numFmtId="0" fontId="0" fillId="0" borderId="20" xfId="0" applyBorder="1" applyAlignment="1">
      <alignment horizontal="center"/>
    </xf>
    <xf numFmtId="17" fontId="0" fillId="0" borderId="20" xfId="0" applyNumberFormat="1" applyBorder="1" applyAlignment="1">
      <alignment horizontal="right"/>
    </xf>
    <xf numFmtId="44" fontId="0" fillId="0" borderId="20" xfId="0" applyNumberFormat="1" applyBorder="1" applyAlignment="1">
      <alignment horizontal="center"/>
    </xf>
    <xf numFmtId="0" fontId="0" fillId="5" borderId="20" xfId="0" applyFill="1" applyBorder="1" applyAlignment="1">
      <alignment horizontal="right"/>
    </xf>
    <xf numFmtId="44" fontId="0" fillId="5" borderId="20" xfId="1" applyFont="1" applyFill="1" applyBorder="1"/>
    <xf numFmtId="49" fontId="10" fillId="6" borderId="2" xfId="3" applyNumberFormat="1" applyFont="1" applyFill="1" applyBorder="1" applyAlignment="1">
      <alignment horizontal="center" vertical="center" wrapText="1"/>
    </xf>
    <xf numFmtId="49" fontId="10" fillId="6" borderId="3" xfId="3" applyNumberFormat="1" applyFont="1" applyFill="1" applyBorder="1" applyAlignment="1">
      <alignment horizontal="center" vertical="center" wrapText="1"/>
    </xf>
    <xf numFmtId="49" fontId="10" fillId="6" borderId="4" xfId="3" applyNumberFormat="1" applyFont="1" applyFill="1" applyBorder="1" applyAlignment="1">
      <alignment horizontal="center" vertical="center" wrapText="1"/>
    </xf>
  </cellXfs>
  <cellStyles count="5">
    <cellStyle name="Monétaire" xfId="1" builtinId="4"/>
    <cellStyle name="Normal" xfId="0" builtinId="0"/>
    <cellStyle name="Normal 2" xfId="3"/>
    <cellStyle name="Normal 2 2" xfId="4"/>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187325</xdr:colOff>
      <xdr:row>0</xdr:row>
      <xdr:rowOff>9525</xdr:rowOff>
    </xdr:from>
    <xdr:to>
      <xdr:col>6</xdr:col>
      <xdr:colOff>311150</xdr:colOff>
      <xdr:row>1</xdr:row>
      <xdr:rowOff>0</xdr:rowOff>
    </xdr:to>
    <xdr:pic>
      <xdr:nvPicPr>
        <xdr:cNvPr id="9" name="Image 8" descr="GHT SLS - 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6525" y="9525"/>
          <a:ext cx="25622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130" zoomScaleNormal="130" workbookViewId="0">
      <selection activeCell="C9" sqref="C9"/>
    </sheetView>
  </sheetViews>
  <sheetFormatPr baseColWidth="10" defaultRowHeight="15" x14ac:dyDescent="0.25"/>
  <sheetData>
    <row r="1" spans="1:9" ht="60.75" customHeight="1" x14ac:dyDescent="0.25">
      <c r="A1" s="42"/>
      <c r="B1" s="42"/>
      <c r="C1" s="42"/>
      <c r="D1" s="42"/>
      <c r="E1" s="42"/>
      <c r="F1" s="42"/>
      <c r="G1" s="42"/>
      <c r="H1" s="42"/>
      <c r="I1" s="42"/>
    </row>
    <row r="2" spans="1:9" ht="25.5" customHeight="1" x14ac:dyDescent="0.25">
      <c r="A2" s="43" t="s">
        <v>5</v>
      </c>
      <c r="B2" s="44"/>
      <c r="C2" s="44"/>
      <c r="D2" s="44"/>
      <c r="E2" s="44"/>
      <c r="F2" s="44"/>
      <c r="G2" s="44"/>
      <c r="H2" s="44"/>
      <c r="I2" s="45"/>
    </row>
    <row r="3" spans="1:9" ht="145.5" customHeight="1" x14ac:dyDescent="0.25">
      <c r="A3" s="46" t="s">
        <v>4</v>
      </c>
      <c r="B3" s="47"/>
      <c r="C3" s="47"/>
      <c r="D3" s="47"/>
      <c r="E3" s="47"/>
      <c r="F3" s="47"/>
      <c r="G3" s="47"/>
      <c r="H3" s="47"/>
      <c r="I3" s="48"/>
    </row>
    <row r="4" spans="1:9" ht="110.25" customHeight="1" x14ac:dyDescent="0.25">
      <c r="A4" s="73" t="s">
        <v>50</v>
      </c>
      <c r="B4" s="74"/>
      <c r="C4" s="74"/>
      <c r="D4" s="74"/>
      <c r="E4" s="74"/>
      <c r="F4" s="74"/>
      <c r="G4" s="74"/>
      <c r="H4" s="74"/>
      <c r="I4" s="75"/>
    </row>
    <row r="5" spans="1:9" ht="19.5" customHeight="1" x14ac:dyDescent="0.25">
      <c r="A5" s="49" t="s">
        <v>0</v>
      </c>
      <c r="B5" s="50"/>
      <c r="C5" s="50"/>
      <c r="D5" s="51"/>
      <c r="E5" s="52"/>
      <c r="F5" s="52"/>
      <c r="G5" s="52"/>
      <c r="H5" s="52"/>
      <c r="I5" s="53"/>
    </row>
    <row r="6" spans="1:9" ht="15" customHeight="1" x14ac:dyDescent="0.25">
      <c r="A6" s="1"/>
      <c r="B6" s="2" t="s">
        <v>1</v>
      </c>
      <c r="C6" s="2" t="s">
        <v>2</v>
      </c>
      <c r="D6" s="1"/>
      <c r="E6" s="2" t="s">
        <v>3</v>
      </c>
      <c r="F6" s="40"/>
      <c r="G6" s="41"/>
      <c r="H6" s="3"/>
      <c r="I6" s="3"/>
    </row>
    <row r="7" spans="1:9" ht="15" customHeight="1" x14ac:dyDescent="0.25"/>
    <row r="10" spans="1:9" x14ac:dyDescent="0.25">
      <c r="D10" s="8"/>
      <c r="E10" s="8"/>
    </row>
  </sheetData>
  <mergeCells count="7">
    <mergeCell ref="F6:G6"/>
    <mergeCell ref="A1:I1"/>
    <mergeCell ref="A2:I2"/>
    <mergeCell ref="A3:I3"/>
    <mergeCell ref="A5:C5"/>
    <mergeCell ref="D5:I5"/>
    <mergeCell ref="A4:I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abSelected="1" zoomScale="120" zoomScaleNormal="120" workbookViewId="0">
      <selection activeCell="G11" sqref="G11"/>
    </sheetView>
  </sheetViews>
  <sheetFormatPr baseColWidth="10" defaultRowHeight="15" x14ac:dyDescent="0.25"/>
  <cols>
    <col min="1" max="1" width="37.5703125" bestFit="1" customWidth="1"/>
    <col min="2" max="2" width="66.5703125" customWidth="1"/>
    <col min="3" max="3" width="25" bestFit="1" customWidth="1"/>
    <col min="4" max="4" width="14.5703125" customWidth="1"/>
    <col min="5" max="5" width="25" customWidth="1"/>
  </cols>
  <sheetData>
    <row r="1" spans="1:5" ht="40.5" customHeight="1" thickBot="1" x14ac:dyDescent="0.3">
      <c r="A1" s="57" t="s">
        <v>9</v>
      </c>
      <c r="B1" s="58"/>
      <c r="C1" s="58"/>
      <c r="D1" s="58"/>
      <c r="E1" s="59"/>
    </row>
    <row r="2" spans="1:5" x14ac:dyDescent="0.25">
      <c r="A2" s="4"/>
      <c r="B2" s="4"/>
      <c r="C2" s="4"/>
      <c r="D2" s="4"/>
      <c r="E2" s="4"/>
    </row>
    <row r="3" spans="1:5" ht="18.75" x14ac:dyDescent="0.25">
      <c r="A3" s="60" t="s">
        <v>12</v>
      </c>
      <c r="B3" s="60"/>
      <c r="C3" s="60"/>
      <c r="D3" s="60"/>
      <c r="E3" s="60"/>
    </row>
    <row r="4" spans="1:5" x14ac:dyDescent="0.25">
      <c r="A4" s="5"/>
      <c r="B4" s="5"/>
      <c r="C4" s="5"/>
      <c r="D4" s="5"/>
      <c r="E4" s="5"/>
    </row>
    <row r="5" spans="1:5" x14ac:dyDescent="0.25">
      <c r="A5" s="61" t="s">
        <v>6</v>
      </c>
      <c r="B5" s="61"/>
      <c r="C5" s="61"/>
      <c r="D5" s="61"/>
      <c r="E5" s="61"/>
    </row>
    <row r="6" spans="1:5" x14ac:dyDescent="0.25">
      <c r="A6" s="62" t="s">
        <v>17</v>
      </c>
      <c r="B6" s="62"/>
      <c r="C6" s="62"/>
      <c r="D6" s="62"/>
      <c r="E6" s="62"/>
    </row>
    <row r="7" spans="1:5" ht="15.75" thickBot="1" x14ac:dyDescent="0.3">
      <c r="A7" s="5"/>
      <c r="B7" s="5"/>
      <c r="C7" s="5"/>
      <c r="D7" s="5"/>
      <c r="E7" s="5"/>
    </row>
    <row r="8" spans="1:5" ht="15.75" thickBot="1" x14ac:dyDescent="0.3">
      <c r="A8" s="7" t="s">
        <v>7</v>
      </c>
      <c r="B8" s="7" t="s">
        <v>11</v>
      </c>
      <c r="C8" s="15" t="s">
        <v>10</v>
      </c>
      <c r="D8" s="9" t="s">
        <v>8</v>
      </c>
      <c r="E8" s="7" t="s">
        <v>24</v>
      </c>
    </row>
    <row r="9" spans="1:5" ht="45" x14ac:dyDescent="0.25">
      <c r="A9" s="63" t="s">
        <v>13</v>
      </c>
      <c r="B9" s="18" t="s">
        <v>29</v>
      </c>
      <c r="C9" s="22"/>
      <c r="D9" s="11">
        <v>0</v>
      </c>
      <c r="E9" s="10">
        <f>C9*(1+D9)</f>
        <v>0</v>
      </c>
    </row>
    <row r="10" spans="1:5" ht="25.5" customHeight="1" x14ac:dyDescent="0.25">
      <c r="A10" s="64"/>
      <c r="B10" s="32" t="s">
        <v>43</v>
      </c>
      <c r="C10" s="30">
        <f>C9*C21</f>
        <v>0</v>
      </c>
      <c r="D10" s="11">
        <v>0</v>
      </c>
      <c r="E10" s="10">
        <f t="shared" ref="E10:E19" si="0">C10*(1+D10)</f>
        <v>0</v>
      </c>
    </row>
    <row r="11" spans="1:5" ht="45" x14ac:dyDescent="0.25">
      <c r="A11" s="65" t="s">
        <v>16</v>
      </c>
      <c r="B11" s="18" t="s">
        <v>30</v>
      </c>
      <c r="C11" s="22"/>
      <c r="D11" s="11">
        <v>0</v>
      </c>
      <c r="E11" s="10">
        <f t="shared" si="0"/>
        <v>0</v>
      </c>
    </row>
    <row r="12" spans="1:5" ht="25.5" customHeight="1" x14ac:dyDescent="0.25">
      <c r="A12" s="64"/>
      <c r="B12" s="32" t="s">
        <v>44</v>
      </c>
      <c r="C12" s="31">
        <f>C11*C22</f>
        <v>0</v>
      </c>
      <c r="D12" s="11">
        <v>0</v>
      </c>
      <c r="E12" s="10">
        <f t="shared" si="0"/>
        <v>0</v>
      </c>
    </row>
    <row r="13" spans="1:5" ht="45" x14ac:dyDescent="0.25">
      <c r="A13" s="65" t="s">
        <v>14</v>
      </c>
      <c r="B13" s="18" t="s">
        <v>31</v>
      </c>
      <c r="C13" s="22"/>
      <c r="D13" s="11">
        <v>0</v>
      </c>
      <c r="E13" s="10">
        <f t="shared" si="0"/>
        <v>0</v>
      </c>
    </row>
    <row r="14" spans="1:5" ht="25.5" customHeight="1" x14ac:dyDescent="0.25">
      <c r="A14" s="64"/>
      <c r="B14" s="32" t="s">
        <v>45</v>
      </c>
      <c r="C14" s="30">
        <f>C13*C23</f>
        <v>0</v>
      </c>
      <c r="D14" s="11">
        <v>0</v>
      </c>
      <c r="E14" s="10">
        <f t="shared" si="0"/>
        <v>0</v>
      </c>
    </row>
    <row r="15" spans="1:5" ht="34.5" customHeight="1" x14ac:dyDescent="0.25">
      <c r="A15" s="21" t="s">
        <v>22</v>
      </c>
      <c r="B15" s="19" t="s">
        <v>15</v>
      </c>
      <c r="C15" s="16"/>
      <c r="D15" s="12">
        <v>0</v>
      </c>
      <c r="E15" s="10">
        <f t="shared" si="0"/>
        <v>0</v>
      </c>
    </row>
    <row r="16" spans="1:5" ht="30" x14ac:dyDescent="0.25">
      <c r="A16" s="14" t="s">
        <v>23</v>
      </c>
      <c r="B16" s="19" t="s">
        <v>21</v>
      </c>
      <c r="C16" s="16"/>
      <c r="D16" s="12">
        <v>0</v>
      </c>
      <c r="E16" s="10">
        <f t="shared" si="0"/>
        <v>0</v>
      </c>
    </row>
    <row r="17" spans="1:5" ht="29.25" customHeight="1" x14ac:dyDescent="0.25">
      <c r="A17" s="54" t="s">
        <v>19</v>
      </c>
      <c r="B17" s="19" t="s">
        <v>18</v>
      </c>
      <c r="C17" s="16"/>
      <c r="D17" s="12">
        <v>0</v>
      </c>
      <c r="E17" s="10">
        <f t="shared" si="0"/>
        <v>0</v>
      </c>
    </row>
    <row r="18" spans="1:5" ht="29.25" customHeight="1" x14ac:dyDescent="0.25">
      <c r="A18" s="55"/>
      <c r="B18" s="25" t="s">
        <v>25</v>
      </c>
      <c r="C18" s="22"/>
      <c r="D18" s="12">
        <v>0</v>
      </c>
      <c r="E18" s="10">
        <f t="shared" si="0"/>
        <v>0</v>
      </c>
    </row>
    <row r="19" spans="1:5" ht="29.25" customHeight="1" thickBot="1" x14ac:dyDescent="0.3">
      <c r="A19" s="56"/>
      <c r="B19" s="20" t="s">
        <v>20</v>
      </c>
      <c r="C19" s="17"/>
      <c r="D19" s="13">
        <v>0</v>
      </c>
      <c r="E19" s="10">
        <f t="shared" si="0"/>
        <v>0</v>
      </c>
    </row>
    <row r="20" spans="1:5" ht="15.75" thickBot="1" x14ac:dyDescent="0.3">
      <c r="A20" s="4"/>
    </row>
    <row r="21" spans="1:5" ht="15.75" thickBot="1" x14ac:dyDescent="0.3">
      <c r="A21" s="4"/>
      <c r="B21" s="26" t="s">
        <v>26</v>
      </c>
      <c r="C21" s="23">
        <v>1096</v>
      </c>
    </row>
    <row r="22" spans="1:5" ht="15.75" thickBot="1" x14ac:dyDescent="0.3">
      <c r="A22" s="4"/>
      <c r="B22" s="26" t="s">
        <v>27</v>
      </c>
      <c r="C22" s="23">
        <v>181</v>
      </c>
    </row>
    <row r="23" spans="1:5" ht="15.75" thickBot="1" x14ac:dyDescent="0.3">
      <c r="A23" s="4"/>
      <c r="B23" s="26" t="s">
        <v>28</v>
      </c>
      <c r="C23" s="23">
        <v>184</v>
      </c>
    </row>
    <row r="24" spans="1:5" ht="15.75" thickBot="1" x14ac:dyDescent="0.3">
      <c r="A24" s="4"/>
    </row>
    <row r="25" spans="1:5" ht="15.75" thickBot="1" x14ac:dyDescent="0.3">
      <c r="A25" s="4"/>
      <c r="B25" s="24" t="s">
        <v>32</v>
      </c>
      <c r="C25" s="27">
        <f>C10+C12+C14</f>
        <v>0</v>
      </c>
    </row>
    <row r="26" spans="1:5" ht="15.75" thickBot="1" x14ac:dyDescent="0.3">
      <c r="A26" s="4"/>
    </row>
    <row r="27" spans="1:5" ht="15.75" thickBot="1" x14ac:dyDescent="0.3">
      <c r="A27" s="4"/>
      <c r="B27" s="24" t="s">
        <v>34</v>
      </c>
      <c r="C27" s="27">
        <f>C15+C16</f>
        <v>0</v>
      </c>
    </row>
    <row r="28" spans="1:5" ht="15.75" thickBot="1" x14ac:dyDescent="0.3">
      <c r="A28" s="6"/>
    </row>
    <row r="29" spans="1:5" ht="15.75" thickBot="1" x14ac:dyDescent="0.3">
      <c r="A29" s="4"/>
      <c r="B29" s="24" t="s">
        <v>35</v>
      </c>
      <c r="C29" s="27">
        <f>C17+C19+C18*4</f>
        <v>0</v>
      </c>
    </row>
    <row r="30" spans="1:5" ht="15.75" thickBot="1" x14ac:dyDescent="0.3">
      <c r="A30" s="4"/>
    </row>
    <row r="31" spans="1:5" ht="15.75" thickBot="1" x14ac:dyDescent="0.3">
      <c r="A31" s="4"/>
      <c r="B31" s="24" t="s">
        <v>33</v>
      </c>
      <c r="C31" s="27">
        <f>C29+C27+C25</f>
        <v>0</v>
      </c>
    </row>
    <row r="32" spans="1:5" x14ac:dyDescent="0.25">
      <c r="C32" s="29"/>
    </row>
  </sheetData>
  <sortState ref="E17:E23">
    <sortCondition descending="1" ref="E17"/>
  </sortState>
  <mergeCells count="8">
    <mergeCell ref="A17:A19"/>
    <mergeCell ref="A1:E1"/>
    <mergeCell ref="A3:E3"/>
    <mergeCell ref="A5:E5"/>
    <mergeCell ref="A6:E6"/>
    <mergeCell ref="A9:A10"/>
    <mergeCell ref="A11:A12"/>
    <mergeCell ref="A13:A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71"/>
  <sheetViews>
    <sheetView zoomScaleNormal="100" workbookViewId="0">
      <selection activeCell="F16" sqref="F16"/>
    </sheetView>
  </sheetViews>
  <sheetFormatPr baseColWidth="10" defaultRowHeight="15" x14ac:dyDescent="0.25"/>
  <cols>
    <col min="2" max="2" width="13.42578125" bestFit="1" customWidth="1"/>
    <col min="3" max="3" width="24.7109375" customWidth="1"/>
    <col min="4" max="4" width="15" bestFit="1" customWidth="1"/>
  </cols>
  <sheetData>
    <row r="3" spans="2:8" x14ac:dyDescent="0.25">
      <c r="B3" s="71" t="s">
        <v>46</v>
      </c>
      <c r="C3" s="71"/>
      <c r="D3" s="72">
        <f>DPGF!C9</f>
        <v>0</v>
      </c>
    </row>
    <row r="5" spans="2:8" x14ac:dyDescent="0.25">
      <c r="B5" s="68" t="s">
        <v>39</v>
      </c>
      <c r="C5" s="68"/>
      <c r="D5" s="68"/>
    </row>
    <row r="6" spans="2:8" x14ac:dyDescent="0.25">
      <c r="B6" s="33" t="s">
        <v>36</v>
      </c>
      <c r="C6" s="33" t="s">
        <v>37</v>
      </c>
      <c r="D6" s="33" t="s">
        <v>38</v>
      </c>
    </row>
    <row r="7" spans="2:8" x14ac:dyDescent="0.25">
      <c r="B7" s="34">
        <v>45962</v>
      </c>
      <c r="C7" s="38">
        <v>3</v>
      </c>
      <c r="D7" s="35">
        <f>C7*$D$3</f>
        <v>0</v>
      </c>
    </row>
    <row r="8" spans="2:8" x14ac:dyDescent="0.25">
      <c r="B8" s="34">
        <v>45992</v>
      </c>
      <c r="C8" s="28">
        <v>31</v>
      </c>
      <c r="D8" s="35">
        <f t="shared" ref="D8:D43" si="0">C8*$D$3</f>
        <v>0</v>
      </c>
    </row>
    <row r="9" spans="2:8" x14ac:dyDescent="0.25">
      <c r="B9" s="34">
        <v>46023</v>
      </c>
      <c r="C9" s="28">
        <v>31</v>
      </c>
      <c r="D9" s="35">
        <f t="shared" si="0"/>
        <v>0</v>
      </c>
    </row>
    <row r="10" spans="2:8" x14ac:dyDescent="0.25">
      <c r="B10" s="34">
        <v>46054</v>
      </c>
      <c r="C10" s="28">
        <v>28</v>
      </c>
      <c r="D10" s="35">
        <f t="shared" si="0"/>
        <v>0</v>
      </c>
    </row>
    <row r="11" spans="2:8" x14ac:dyDescent="0.25">
      <c r="B11" s="34">
        <v>46082</v>
      </c>
      <c r="C11" s="28">
        <v>31</v>
      </c>
      <c r="D11" s="35">
        <f t="shared" si="0"/>
        <v>0</v>
      </c>
      <c r="G11" s="8"/>
      <c r="H11" s="8"/>
    </row>
    <row r="12" spans="2:8" x14ac:dyDescent="0.25">
      <c r="B12" s="34">
        <v>46113</v>
      </c>
      <c r="C12" s="28">
        <v>30</v>
      </c>
      <c r="D12" s="35">
        <f t="shared" si="0"/>
        <v>0</v>
      </c>
      <c r="G12" s="8"/>
      <c r="H12" s="8"/>
    </row>
    <row r="13" spans="2:8" x14ac:dyDescent="0.25">
      <c r="B13" s="34">
        <v>46143</v>
      </c>
      <c r="C13" s="28">
        <v>31</v>
      </c>
      <c r="D13" s="35">
        <f t="shared" si="0"/>
        <v>0</v>
      </c>
    </row>
    <row r="14" spans="2:8" x14ac:dyDescent="0.25">
      <c r="B14" s="34">
        <v>46174</v>
      </c>
      <c r="C14" s="28">
        <v>30</v>
      </c>
      <c r="D14" s="35">
        <f t="shared" si="0"/>
        <v>0</v>
      </c>
    </row>
    <row r="15" spans="2:8" x14ac:dyDescent="0.25">
      <c r="B15" s="34">
        <v>46204</v>
      </c>
      <c r="C15" s="28">
        <v>31</v>
      </c>
      <c r="D15" s="35">
        <f t="shared" si="0"/>
        <v>0</v>
      </c>
    </row>
    <row r="16" spans="2:8" x14ac:dyDescent="0.25">
      <c r="B16" s="34">
        <v>46235</v>
      </c>
      <c r="C16" s="28">
        <v>31</v>
      </c>
      <c r="D16" s="35">
        <f t="shared" si="0"/>
        <v>0</v>
      </c>
    </row>
    <row r="17" spans="2:6" x14ac:dyDescent="0.25">
      <c r="B17" s="34">
        <v>46266</v>
      </c>
      <c r="C17" s="28">
        <v>30</v>
      </c>
      <c r="D17" s="35">
        <f t="shared" si="0"/>
        <v>0</v>
      </c>
    </row>
    <row r="18" spans="2:6" x14ac:dyDescent="0.25">
      <c r="B18" s="34">
        <v>46296</v>
      </c>
      <c r="C18" s="28">
        <v>31</v>
      </c>
      <c r="D18" s="35">
        <f t="shared" si="0"/>
        <v>0</v>
      </c>
    </row>
    <row r="19" spans="2:6" x14ac:dyDescent="0.25">
      <c r="B19" s="34">
        <v>46327</v>
      </c>
      <c r="C19" s="28">
        <v>30</v>
      </c>
      <c r="D19" s="35">
        <f t="shared" si="0"/>
        <v>0</v>
      </c>
    </row>
    <row r="20" spans="2:6" x14ac:dyDescent="0.25">
      <c r="B20" s="34">
        <v>46357</v>
      </c>
      <c r="C20" s="28">
        <v>31</v>
      </c>
      <c r="D20" s="35">
        <f t="shared" si="0"/>
        <v>0</v>
      </c>
    </row>
    <row r="21" spans="2:6" x14ac:dyDescent="0.25">
      <c r="B21" s="34">
        <v>46388</v>
      </c>
      <c r="C21" s="28">
        <v>31</v>
      </c>
      <c r="D21" s="35">
        <f t="shared" si="0"/>
        <v>0</v>
      </c>
    </row>
    <row r="22" spans="2:6" x14ac:dyDescent="0.25">
      <c r="B22" s="34">
        <v>46419</v>
      </c>
      <c r="C22" s="28">
        <v>28</v>
      </c>
      <c r="D22" s="35">
        <f t="shared" si="0"/>
        <v>0</v>
      </c>
    </row>
    <row r="23" spans="2:6" x14ac:dyDescent="0.25">
      <c r="B23" s="34">
        <v>46447</v>
      </c>
      <c r="C23" s="28">
        <v>31</v>
      </c>
      <c r="D23" s="35">
        <f t="shared" si="0"/>
        <v>0</v>
      </c>
    </row>
    <row r="24" spans="2:6" x14ac:dyDescent="0.25">
      <c r="B24" s="34">
        <v>46478</v>
      </c>
      <c r="C24" s="28">
        <v>30</v>
      </c>
      <c r="D24" s="35">
        <f t="shared" si="0"/>
        <v>0</v>
      </c>
      <c r="F24" t="s">
        <v>49</v>
      </c>
    </row>
    <row r="25" spans="2:6" x14ac:dyDescent="0.25">
      <c r="B25" s="34">
        <v>46508</v>
      </c>
      <c r="C25" s="28">
        <v>31</v>
      </c>
      <c r="D25" s="35">
        <f t="shared" si="0"/>
        <v>0</v>
      </c>
    </row>
    <row r="26" spans="2:6" x14ac:dyDescent="0.25">
      <c r="B26" s="34">
        <v>46539</v>
      </c>
      <c r="C26" s="28">
        <v>30</v>
      </c>
      <c r="D26" s="35">
        <f t="shared" si="0"/>
        <v>0</v>
      </c>
    </row>
    <row r="27" spans="2:6" x14ac:dyDescent="0.25">
      <c r="B27" s="34">
        <v>46569</v>
      </c>
      <c r="C27" s="28">
        <v>31</v>
      </c>
      <c r="D27" s="35">
        <f t="shared" si="0"/>
        <v>0</v>
      </c>
    </row>
    <row r="28" spans="2:6" x14ac:dyDescent="0.25">
      <c r="B28" s="34">
        <v>46600</v>
      </c>
      <c r="C28" s="28">
        <v>31</v>
      </c>
      <c r="D28" s="35">
        <f t="shared" si="0"/>
        <v>0</v>
      </c>
    </row>
    <row r="29" spans="2:6" x14ac:dyDescent="0.25">
      <c r="B29" s="34">
        <v>46631</v>
      </c>
      <c r="C29" s="28">
        <v>30</v>
      </c>
      <c r="D29" s="35">
        <f t="shared" si="0"/>
        <v>0</v>
      </c>
    </row>
    <row r="30" spans="2:6" x14ac:dyDescent="0.25">
      <c r="B30" s="34">
        <v>46661</v>
      </c>
      <c r="C30" s="28">
        <v>31</v>
      </c>
      <c r="D30" s="35">
        <f t="shared" si="0"/>
        <v>0</v>
      </c>
    </row>
    <row r="31" spans="2:6" x14ac:dyDescent="0.25">
      <c r="B31" s="34">
        <v>46692</v>
      </c>
      <c r="C31" s="28">
        <v>30</v>
      </c>
      <c r="D31" s="35">
        <f t="shared" si="0"/>
        <v>0</v>
      </c>
    </row>
    <row r="32" spans="2:6" x14ac:dyDescent="0.25">
      <c r="B32" s="34">
        <v>46722</v>
      </c>
      <c r="C32" s="28">
        <v>31</v>
      </c>
      <c r="D32" s="35">
        <f t="shared" si="0"/>
        <v>0</v>
      </c>
    </row>
    <row r="33" spans="2:4" x14ac:dyDescent="0.25">
      <c r="B33" s="34">
        <v>46753</v>
      </c>
      <c r="C33" s="28">
        <v>31</v>
      </c>
      <c r="D33" s="35">
        <f t="shared" si="0"/>
        <v>0</v>
      </c>
    </row>
    <row r="34" spans="2:4" x14ac:dyDescent="0.25">
      <c r="B34" s="34">
        <v>46784</v>
      </c>
      <c r="C34" s="28">
        <v>29</v>
      </c>
      <c r="D34" s="35">
        <f t="shared" si="0"/>
        <v>0</v>
      </c>
    </row>
    <row r="35" spans="2:4" x14ac:dyDescent="0.25">
      <c r="B35" s="34">
        <v>46813</v>
      </c>
      <c r="C35" s="28">
        <v>31</v>
      </c>
      <c r="D35" s="35">
        <f t="shared" si="0"/>
        <v>0</v>
      </c>
    </row>
    <row r="36" spans="2:4" x14ac:dyDescent="0.25">
      <c r="B36" s="34">
        <v>46844</v>
      </c>
      <c r="C36" s="28">
        <v>30</v>
      </c>
      <c r="D36" s="35">
        <f t="shared" si="0"/>
        <v>0</v>
      </c>
    </row>
    <row r="37" spans="2:4" x14ac:dyDescent="0.25">
      <c r="B37" s="34">
        <v>46874</v>
      </c>
      <c r="C37" s="28">
        <v>31</v>
      </c>
      <c r="D37" s="35">
        <f t="shared" si="0"/>
        <v>0</v>
      </c>
    </row>
    <row r="38" spans="2:4" x14ac:dyDescent="0.25">
      <c r="B38" s="34">
        <v>46905</v>
      </c>
      <c r="C38" s="28">
        <v>30</v>
      </c>
      <c r="D38" s="35">
        <f t="shared" si="0"/>
        <v>0</v>
      </c>
    </row>
    <row r="39" spans="2:4" x14ac:dyDescent="0.25">
      <c r="B39" s="34">
        <v>46935</v>
      </c>
      <c r="C39" s="28">
        <v>31</v>
      </c>
      <c r="D39" s="35">
        <f t="shared" si="0"/>
        <v>0</v>
      </c>
    </row>
    <row r="40" spans="2:4" x14ac:dyDescent="0.25">
      <c r="B40" s="34">
        <v>46966</v>
      </c>
      <c r="C40" s="28">
        <v>31</v>
      </c>
      <c r="D40" s="35">
        <f t="shared" si="0"/>
        <v>0</v>
      </c>
    </row>
    <row r="41" spans="2:4" x14ac:dyDescent="0.25">
      <c r="B41" s="34">
        <v>46997</v>
      </c>
      <c r="C41" s="28">
        <v>30</v>
      </c>
      <c r="D41" s="35">
        <f t="shared" si="0"/>
        <v>0</v>
      </c>
    </row>
    <row r="42" spans="2:4" x14ac:dyDescent="0.25">
      <c r="B42" s="34">
        <v>47027</v>
      </c>
      <c r="C42" s="28">
        <v>31</v>
      </c>
      <c r="D42" s="35">
        <f t="shared" si="0"/>
        <v>0</v>
      </c>
    </row>
    <row r="43" spans="2:4" x14ac:dyDescent="0.25">
      <c r="B43" s="34">
        <v>47058</v>
      </c>
      <c r="C43" s="38">
        <f>30-3</f>
        <v>27</v>
      </c>
      <c r="D43" s="35">
        <f t="shared" si="0"/>
        <v>0</v>
      </c>
    </row>
    <row r="44" spans="2:4" x14ac:dyDescent="0.25">
      <c r="B44" s="66" t="s">
        <v>42</v>
      </c>
      <c r="C44" s="67"/>
      <c r="D44" s="35">
        <f>SUM(D7:D43)</f>
        <v>0</v>
      </c>
    </row>
    <row r="46" spans="2:4" x14ac:dyDescent="0.25">
      <c r="B46" s="71" t="s">
        <v>48</v>
      </c>
      <c r="C46" s="71"/>
      <c r="D46" s="72">
        <f>DPGF!C11</f>
        <v>0</v>
      </c>
    </row>
    <row r="48" spans="2:4" x14ac:dyDescent="0.25">
      <c r="B48" s="68" t="s">
        <v>40</v>
      </c>
      <c r="C48" s="68"/>
      <c r="D48" s="68"/>
    </row>
    <row r="49" spans="2:4" x14ac:dyDescent="0.25">
      <c r="B49" s="36">
        <v>47058</v>
      </c>
      <c r="C49" s="38">
        <v>3</v>
      </c>
      <c r="D49" s="35">
        <f>C49*$D$46</f>
        <v>0</v>
      </c>
    </row>
    <row r="50" spans="2:4" x14ac:dyDescent="0.25">
      <c r="B50" s="36">
        <v>47088</v>
      </c>
      <c r="C50" s="28">
        <v>31</v>
      </c>
      <c r="D50" s="35">
        <f t="shared" ref="D50:D55" si="1">C50*$D$46</f>
        <v>0</v>
      </c>
    </row>
    <row r="51" spans="2:4" x14ac:dyDescent="0.25">
      <c r="B51" s="36">
        <v>47119</v>
      </c>
      <c r="C51" s="28">
        <v>31</v>
      </c>
      <c r="D51" s="35">
        <f t="shared" si="1"/>
        <v>0</v>
      </c>
    </row>
    <row r="52" spans="2:4" x14ac:dyDescent="0.25">
      <c r="B52" s="36">
        <v>47150</v>
      </c>
      <c r="C52" s="28">
        <v>28</v>
      </c>
      <c r="D52" s="35">
        <f t="shared" si="1"/>
        <v>0</v>
      </c>
    </row>
    <row r="53" spans="2:4" x14ac:dyDescent="0.25">
      <c r="B53" s="36">
        <v>47178</v>
      </c>
      <c r="C53" s="28">
        <v>31</v>
      </c>
      <c r="D53" s="35">
        <f t="shared" si="1"/>
        <v>0</v>
      </c>
    </row>
    <row r="54" spans="2:4" x14ac:dyDescent="0.25">
      <c r="B54" s="36">
        <v>47209</v>
      </c>
      <c r="C54" s="28">
        <v>30</v>
      </c>
      <c r="D54" s="35">
        <f t="shared" si="1"/>
        <v>0</v>
      </c>
    </row>
    <row r="55" spans="2:4" x14ac:dyDescent="0.25">
      <c r="B55" s="36">
        <v>47239</v>
      </c>
      <c r="C55" s="28">
        <v>27</v>
      </c>
      <c r="D55" s="35">
        <f t="shared" si="1"/>
        <v>0</v>
      </c>
    </row>
    <row r="56" spans="2:4" x14ac:dyDescent="0.25">
      <c r="B56" s="66" t="s">
        <v>42</v>
      </c>
      <c r="C56" s="67"/>
      <c r="D56" s="35">
        <f>SUM(D49:D55)</f>
        <v>0</v>
      </c>
    </row>
    <row r="58" spans="2:4" x14ac:dyDescent="0.25">
      <c r="B58" s="71" t="s">
        <v>47</v>
      </c>
      <c r="C58" s="71"/>
      <c r="D58" s="72">
        <f>DPGF!C13</f>
        <v>0</v>
      </c>
    </row>
    <row r="60" spans="2:4" x14ac:dyDescent="0.25">
      <c r="B60" s="68" t="s">
        <v>41</v>
      </c>
      <c r="C60" s="68"/>
      <c r="D60" s="68"/>
    </row>
    <row r="61" spans="2:4" x14ac:dyDescent="0.25">
      <c r="B61" s="69">
        <v>47239</v>
      </c>
      <c r="C61" s="39">
        <v>4</v>
      </c>
      <c r="D61" s="70">
        <f>C61*$D$58</f>
        <v>0</v>
      </c>
    </row>
    <row r="62" spans="2:4" x14ac:dyDescent="0.25">
      <c r="B62" s="36">
        <v>47270</v>
      </c>
      <c r="C62" s="28">
        <v>30</v>
      </c>
      <c r="D62" s="37">
        <f>C62*$D$58</f>
        <v>0</v>
      </c>
    </row>
    <row r="63" spans="2:4" x14ac:dyDescent="0.25">
      <c r="B63" s="36">
        <v>47300</v>
      </c>
      <c r="C63" s="28">
        <v>31</v>
      </c>
      <c r="D63" s="37">
        <f t="shared" ref="D63:D67" si="2">C63*$D$58</f>
        <v>0</v>
      </c>
    </row>
    <row r="64" spans="2:4" x14ac:dyDescent="0.25">
      <c r="B64" s="36">
        <v>47331</v>
      </c>
      <c r="C64" s="28">
        <v>31</v>
      </c>
      <c r="D64" s="37">
        <f t="shared" si="2"/>
        <v>0</v>
      </c>
    </row>
    <row r="65" spans="2:4" x14ac:dyDescent="0.25">
      <c r="B65" s="36">
        <v>47362</v>
      </c>
      <c r="C65" s="28">
        <v>30</v>
      </c>
      <c r="D65" s="37">
        <f t="shared" si="2"/>
        <v>0</v>
      </c>
    </row>
    <row r="66" spans="2:4" x14ac:dyDescent="0.25">
      <c r="B66" s="36">
        <v>47392</v>
      </c>
      <c r="C66" s="28">
        <v>31</v>
      </c>
      <c r="D66" s="37">
        <f t="shared" si="2"/>
        <v>0</v>
      </c>
    </row>
    <row r="67" spans="2:4" x14ac:dyDescent="0.25">
      <c r="B67" s="36">
        <v>47423</v>
      </c>
      <c r="C67" s="38">
        <v>27</v>
      </c>
      <c r="D67" s="37">
        <f t="shared" si="2"/>
        <v>0</v>
      </c>
    </row>
    <row r="68" spans="2:4" x14ac:dyDescent="0.25">
      <c r="B68" s="66" t="s">
        <v>42</v>
      </c>
      <c r="C68" s="67"/>
      <c r="D68" s="35">
        <f>SUM(D61:D67)</f>
        <v>0</v>
      </c>
    </row>
    <row r="71" spans="2:4" x14ac:dyDescent="0.25">
      <c r="D71" s="29"/>
    </row>
  </sheetData>
  <sheetProtection algorithmName="SHA-512" hashValue="Dqo/KXP1VuIL7RhuFY+CFRxqD5Y6iF+I9TriDMhxF/ou7CyGCwqSog0CegH3oar9t+DN+x83hoMKrqEWwHyi3g==" saltValue="DQMZBpxjTWvkVm/OK6OTPg==" spinCount="100000" sheet="1" objects="1" scenarios="1" selectLockedCells="1" selectUnlockedCells="1"/>
  <mergeCells count="9">
    <mergeCell ref="B68:C68"/>
    <mergeCell ref="B3:C3"/>
    <mergeCell ref="B46:C46"/>
    <mergeCell ref="B58:C58"/>
    <mergeCell ref="B5:D5"/>
    <mergeCell ref="B48:D48"/>
    <mergeCell ref="B60:D60"/>
    <mergeCell ref="B44:C44"/>
    <mergeCell ref="B56:C5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DPGF</vt:lpstr>
      <vt:lpstr>Echéancier de facturation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2025-09-16T09:19:32Z</dcterms:modified>
</cp:coreProperties>
</file>